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olet\Desktop\Plos One submission\FORMATTED DOCUMENT\"/>
    </mc:Choice>
  </mc:AlternateContent>
  <bookViews>
    <workbookView xWindow="0" yWindow="0" windowWidth="16500" windowHeight="44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E3" i="1" l="1"/>
  <c r="BE4" i="1"/>
  <c r="BE5" i="1"/>
  <c r="BE6" i="1"/>
  <c r="BE7" i="1"/>
  <c r="BE8" i="1"/>
  <c r="BE9" i="1"/>
  <c r="BE10" i="1"/>
  <c r="BE11" i="1"/>
  <c r="BE12" i="1"/>
  <c r="AL3" i="1" l="1"/>
  <c r="AL4" i="1"/>
  <c r="AL5" i="1"/>
  <c r="AL6" i="1"/>
  <c r="AL7" i="1"/>
  <c r="AL8" i="1"/>
  <c r="AL9" i="1"/>
  <c r="AL10" i="1"/>
  <c r="AL11" i="1"/>
  <c r="AL12" i="1"/>
  <c r="AL13" i="1"/>
  <c r="AL14" i="1"/>
  <c r="AL2" i="1"/>
  <c r="AK15" i="1"/>
  <c r="AJ15" i="1"/>
  <c r="AK16" i="1" l="1"/>
  <c r="AL15" i="1"/>
  <c r="AM10" i="1"/>
  <c r="AM3" i="1" l="1"/>
  <c r="AM4" i="1"/>
  <c r="AM5" i="1"/>
  <c r="AM6" i="1"/>
  <c r="AM7" i="1"/>
  <c r="AM8" i="1"/>
  <c r="AM9" i="1"/>
  <c r="AM11" i="1"/>
  <c r="AM12" i="1"/>
  <c r="AM13" i="1"/>
  <c r="AM14" i="1"/>
  <c r="AM2" i="1"/>
  <c r="BE2" i="1" l="1"/>
  <c r="AZ15" i="1"/>
  <c r="AZ16" i="1" s="1"/>
  <c r="BA15" i="1"/>
  <c r="BA16" i="1" s="1"/>
  <c r="BB15" i="1"/>
  <c r="BB16" i="1" s="1"/>
  <c r="BC15" i="1"/>
  <c r="BC16" i="1" s="1"/>
  <c r="BD15" i="1"/>
  <c r="BD16" i="1" s="1"/>
  <c r="AY15" i="1"/>
  <c r="AY16" i="1" s="1"/>
  <c r="AW3" i="1"/>
  <c r="AW4" i="1"/>
  <c r="AW5" i="1"/>
  <c r="AW6" i="1"/>
  <c r="AW7" i="1"/>
  <c r="AW8" i="1"/>
  <c r="AW9" i="1"/>
  <c r="AW10" i="1"/>
  <c r="AW11" i="1"/>
  <c r="AW12" i="1"/>
  <c r="AW2" i="1"/>
  <c r="AS15" i="1"/>
  <c r="AS16" i="1" s="1"/>
  <c r="AT15" i="1"/>
  <c r="AT16" i="1" s="1"/>
  <c r="AU15" i="1"/>
  <c r="AU16" i="1" s="1"/>
  <c r="AV15" i="1"/>
  <c r="AV16" i="1" s="1"/>
  <c r="AQ15" i="1"/>
  <c r="AQ16" i="1" s="1"/>
  <c r="AR15" i="1"/>
  <c r="AR16" i="1" s="1"/>
  <c r="AP15" i="1"/>
  <c r="AP16" i="1" s="1"/>
  <c r="BE15" i="1" l="1"/>
  <c r="BE16" i="1" s="1"/>
  <c r="BF2" i="1" s="1"/>
  <c r="AW15" i="1"/>
  <c r="AW16" i="1" s="1"/>
  <c r="AG15" i="1"/>
  <c r="C15" i="1"/>
  <c r="C16" i="1" s="1"/>
  <c r="D15" i="1"/>
  <c r="D16" i="1" s="1"/>
  <c r="E15" i="1"/>
  <c r="E16" i="1" s="1"/>
  <c r="F15" i="1"/>
  <c r="F16" i="1" s="1"/>
  <c r="G15" i="1"/>
  <c r="G16" i="1" s="1"/>
  <c r="H15" i="1"/>
  <c r="H16" i="1" s="1"/>
  <c r="I15" i="1"/>
  <c r="I16" i="1" s="1"/>
  <c r="J15" i="1"/>
  <c r="J16" i="1" s="1"/>
  <c r="K15" i="1"/>
  <c r="K16" i="1" s="1"/>
  <c r="L15" i="1"/>
  <c r="L16" i="1" s="1"/>
  <c r="M15" i="1"/>
  <c r="M16" i="1" s="1"/>
  <c r="N15" i="1"/>
  <c r="N16" i="1" s="1"/>
  <c r="O15" i="1"/>
  <c r="O16" i="1" s="1"/>
  <c r="P15" i="1"/>
  <c r="P16" i="1" s="1"/>
  <c r="Q15" i="1"/>
  <c r="Q16" i="1" s="1"/>
  <c r="R15" i="1"/>
  <c r="R16" i="1" s="1"/>
  <c r="S15" i="1"/>
  <c r="S16" i="1" s="1"/>
  <c r="T15" i="1"/>
  <c r="T16" i="1" s="1"/>
  <c r="U15" i="1"/>
  <c r="U16" i="1" s="1"/>
  <c r="V15" i="1"/>
  <c r="V16" i="1" s="1"/>
  <c r="W15" i="1"/>
  <c r="W16" i="1" s="1"/>
  <c r="X15" i="1"/>
  <c r="X16" i="1" s="1"/>
  <c r="Y15" i="1"/>
  <c r="Y16" i="1" s="1"/>
  <c r="Z15" i="1"/>
  <c r="Z16" i="1" s="1"/>
  <c r="AA15" i="1"/>
  <c r="AA16" i="1" s="1"/>
  <c r="AB15" i="1"/>
  <c r="AB16" i="1" s="1"/>
  <c r="AC15" i="1"/>
  <c r="AC16" i="1" s="1"/>
  <c r="AD15" i="1"/>
  <c r="AD16" i="1" s="1"/>
  <c r="AE15" i="1"/>
  <c r="AE16" i="1" s="1"/>
  <c r="AF15" i="1"/>
  <c r="AF16" i="1" s="1"/>
  <c r="AH15" i="1"/>
  <c r="AH16" i="1" s="1"/>
  <c r="AI15" i="1"/>
  <c r="AI16" i="1" s="1"/>
  <c r="B15" i="1"/>
  <c r="B16" i="1" s="1"/>
  <c r="AO10" i="1"/>
  <c r="AO9" i="1"/>
  <c r="AO8" i="1"/>
  <c r="AO7" i="1"/>
  <c r="AO6" i="1"/>
  <c r="AO2" i="1"/>
  <c r="AG16" i="1" l="1"/>
  <c r="AJ16" i="1"/>
  <c r="AM15" i="1"/>
  <c r="AO3" i="1"/>
  <c r="BF3" i="1"/>
  <c r="BF11" i="1"/>
  <c r="BF12" i="1"/>
  <c r="BF5" i="1"/>
  <c r="BF6" i="1"/>
  <c r="BF7" i="1"/>
  <c r="AL16" i="1"/>
  <c r="BF8" i="1"/>
  <c r="BF9" i="1"/>
  <c r="BF10" i="1"/>
  <c r="BF4" i="1"/>
  <c r="AX10" i="1"/>
  <c r="AX5" i="1"/>
  <c r="AX2" i="1"/>
  <c r="AX6" i="1"/>
  <c r="AX7" i="1"/>
  <c r="AX8" i="1"/>
  <c r="AX9" i="1"/>
  <c r="AX3" i="1"/>
  <c r="AX11" i="1"/>
  <c r="AX12" i="1"/>
  <c r="AX4" i="1"/>
  <c r="AO5" i="1"/>
  <c r="AO4" i="1"/>
  <c r="AO12" i="1"/>
  <c r="AM16" i="1" l="1"/>
  <c r="BF16" i="1"/>
  <c r="AO16" i="1"/>
  <c r="AX16" i="1"/>
  <c r="AN11" i="1"/>
  <c r="AN2" i="1" l="1"/>
  <c r="AN7" i="1"/>
  <c r="AN6" i="1"/>
  <c r="AN5" i="1"/>
  <c r="AN3" i="1"/>
  <c r="AN4" i="1"/>
  <c r="AN10" i="1"/>
  <c r="AN12" i="1"/>
  <c r="AN9" i="1"/>
  <c r="AN8" i="1"/>
  <c r="AN16" i="1" l="1"/>
</calcChain>
</file>

<file path=xl/sharedStrings.xml><?xml version="1.0" encoding="utf-8"?>
<sst xmlns="http://schemas.openxmlformats.org/spreadsheetml/2006/main" count="75" uniqueCount="75">
  <si>
    <t>Cameroon</t>
  </si>
  <si>
    <t>Total</t>
  </si>
  <si>
    <t>Beijing</t>
  </si>
  <si>
    <t>CAS merged</t>
  </si>
  <si>
    <t>EAI merged</t>
  </si>
  <si>
    <t>H merged</t>
  </si>
  <si>
    <t>LAM merged</t>
  </si>
  <si>
    <t>MANU merged</t>
  </si>
  <si>
    <t>S</t>
  </si>
  <si>
    <t>T merged</t>
  </si>
  <si>
    <t>Unknown</t>
  </si>
  <si>
    <t>X merged</t>
  </si>
  <si>
    <t>Turkey</t>
  </si>
  <si>
    <t xml:space="preserve">U </t>
  </si>
  <si>
    <t>Total - (Turkey and U)</t>
  </si>
  <si>
    <t>Lineages</t>
  </si>
  <si>
    <t>Isolates with SIT</t>
  </si>
  <si>
    <t>TOTAL AFRICA</t>
  </si>
  <si>
    <t>TOTAL EUROPE</t>
  </si>
  <si>
    <t>TOTAL ASIA</t>
  </si>
  <si>
    <t>AFRICA Proportion of each lineage (%)</t>
  </si>
  <si>
    <t>EUROPE Proportion of each lineage (%)</t>
  </si>
  <si>
    <t>ASIA Proportion of each lineage (%)</t>
  </si>
  <si>
    <t xml:space="preserve">TOTAL AFRICA (Excluding countries with &lt;100 isolates - highlighted in grey ) </t>
  </si>
  <si>
    <t>Bukina Faso (BFA) [29]</t>
  </si>
  <si>
    <t>Serre Leone (SLE) [30]</t>
  </si>
  <si>
    <t>Benin (BEN) [31]</t>
  </si>
  <si>
    <t>Ghana (GHA) [32]</t>
  </si>
  <si>
    <t>Djibouti (DJI) [33]</t>
  </si>
  <si>
    <t>Rwanda (RWA) [34]</t>
  </si>
  <si>
    <t>Cote Ivoire (CIV) [35]</t>
  </si>
  <si>
    <t>Mali (MLI) [36]</t>
  </si>
  <si>
    <t>Guinea (GIN) [37]</t>
  </si>
  <si>
    <t>Uganda (UGA) [38]</t>
  </si>
  <si>
    <t>Angola (AGO) [39]</t>
  </si>
  <si>
    <t>Comoros (COM) [*]</t>
  </si>
  <si>
    <t>Kenya (KEN) [*]</t>
  </si>
  <si>
    <t>Madagascar (MDG) [*]</t>
  </si>
  <si>
    <t>Mauritius (MUS) [*]</t>
  </si>
  <si>
    <t>Malawi (MWI) [*]</t>
  </si>
  <si>
    <t>Reunion (REU) [*]</t>
  </si>
  <si>
    <t>Central African Republic (CAF) [*]</t>
  </si>
  <si>
    <t>Cameroon (CMR) [*]</t>
  </si>
  <si>
    <t>Algeria (DZA) [*]</t>
  </si>
  <si>
    <t>Egypt (EGY) [*]</t>
  </si>
  <si>
    <t>Libya (LBY) [*]</t>
  </si>
  <si>
    <t>Morocco (MAR) [*]</t>
  </si>
  <si>
    <t>Sudan (SDN) [*]</t>
  </si>
  <si>
    <t>Tunisia (TUN) [*]</t>
  </si>
  <si>
    <t>Namibia (NAM) [*]</t>
  </si>
  <si>
    <t>Gambia (GMB) [22]</t>
  </si>
  <si>
    <t>Guinae Bissau (GNB) [*]</t>
  </si>
  <si>
    <t>Nigeria (NGA) [*]</t>
  </si>
  <si>
    <t>Senegal (SEN) [*]</t>
  </si>
  <si>
    <t>France (FRA) [*]</t>
  </si>
  <si>
    <t>Great Britain (GBR)[*]</t>
  </si>
  <si>
    <t>Portugal (PRT) [*]</t>
  </si>
  <si>
    <t>Spain (ESP) [*]</t>
  </si>
  <si>
    <t>Italy (ITA) [*]</t>
  </si>
  <si>
    <t>Germany (DEU) [*]</t>
  </si>
  <si>
    <t>Belgium (BEL) [*]</t>
  </si>
  <si>
    <r>
      <t>Zambia (ZMB)   [*</t>
    </r>
    <r>
      <rPr>
        <b/>
        <sz val="11"/>
        <color theme="1"/>
        <rFont val="Calibri"/>
        <family val="2"/>
      </rPr>
      <t>]</t>
    </r>
  </si>
  <si>
    <t>Zimbabwe (ZWE) [*]</t>
  </si>
  <si>
    <t>Tanzania (TZA) [*]</t>
  </si>
  <si>
    <t>Mozambique (MOZ) [*]</t>
  </si>
  <si>
    <t>Ethiopia (ETH) [*]</t>
  </si>
  <si>
    <t>South Africa (ZAF) [*]</t>
  </si>
  <si>
    <t xml:space="preserve">[22/29-39] - denotes data from published literature </t>
  </si>
  <si>
    <t xml:space="preserve">[* ] - denotes data from SITVITWEB </t>
  </si>
  <si>
    <t>India (IND)  [*]</t>
  </si>
  <si>
    <t>Iran  (IRN)  [*]</t>
  </si>
  <si>
    <t>Saudi (SAU) [*]</t>
  </si>
  <si>
    <t>Pakistan (PAK) [*]</t>
  </si>
  <si>
    <t>Malaysia (MYS) [*]</t>
  </si>
  <si>
    <t>Thailand (THA) [*]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</si>
</sst>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"/>
    <numFmt numFmtId="166" formatCode="_ * #,##0.00_ ;_ * \-#,##0.00_ ;_ * \-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166" fontId="5" fillId="0" borderId="0" applyBorder="0" applyProtection="0"/>
    <xf numFmtId="9" fontId="5" fillId="0" borderId="0" applyBorder="0" applyProtection="0"/>
    <xf numFmtId="0" fontId="4" fillId="0" borderId="0"/>
    <xf numFmtId="164" fontId="4" fillId="0" borderId="0" applyFont="0" applyFill="0" applyBorder="0" applyAlignment="0" applyProtection="0"/>
  </cellStyleXfs>
  <cellXfs count="21">
    <xf numFmtId="0" fontId="0" fillId="0" borderId="0" xfId="0"/>
    <xf numFmtId="165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</cellXfs>
  <cellStyles count="6">
    <cellStyle name="Comma 2" xfId="5"/>
    <cellStyle name="Comma 3" xfId="2"/>
    <cellStyle name="Normal" xfId="0" builtinId="0"/>
    <cellStyle name="Normal 2" xfId="4"/>
    <cellStyle name="Normal 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1"/>
  <sheetViews>
    <sheetView tabSelected="1" zoomScaleNormal="100" workbookViewId="0">
      <pane xSplit="1" topLeftCell="B1" activePane="topRight" state="frozen"/>
      <selection pane="topRight" activeCell="D21" sqref="D21"/>
    </sheetView>
  </sheetViews>
  <sheetFormatPr defaultRowHeight="15" x14ac:dyDescent="0.25"/>
  <cols>
    <col min="1" max="1" width="27.140625" style="2" customWidth="1"/>
    <col min="2" max="2" width="9.140625" style="2" customWidth="1"/>
    <col min="3" max="4" width="9.140625" style="2"/>
    <col min="5" max="5" width="11.140625" style="2" customWidth="1"/>
    <col min="6" max="6" width="13.140625" style="2" customWidth="1"/>
    <col min="7" max="7" width="9.85546875" style="2" customWidth="1"/>
    <col min="8" max="11" width="9.140625" style="2"/>
    <col min="12" max="12" width="10.140625" style="2" customWidth="1"/>
    <col min="13" max="13" width="9.140625" style="2"/>
    <col min="14" max="14" width="10.5703125" style="2" customWidth="1"/>
    <col min="15" max="38" width="9.140625" style="2"/>
    <col min="39" max="39" width="12" style="2" customWidth="1"/>
    <col min="40" max="40" width="13.28515625" style="2" customWidth="1"/>
    <col min="41" max="41" width="9.140625" style="17"/>
    <col min="42" max="49" width="9.140625" style="2"/>
    <col min="50" max="50" width="12.42578125" style="2" customWidth="1"/>
    <col min="51" max="57" width="9.140625" style="2"/>
    <col min="58" max="58" width="11.42578125" style="2" customWidth="1"/>
    <col min="59" max="16384" width="9.140625" style="2"/>
  </cols>
  <sheetData>
    <row r="1" spans="1:59" s="6" customFormat="1" ht="120" x14ac:dyDescent="0.25">
      <c r="A1" s="3" t="s">
        <v>15</v>
      </c>
      <c r="B1" s="7" t="s">
        <v>35</v>
      </c>
      <c r="C1" s="5" t="s">
        <v>65</v>
      </c>
      <c r="D1" s="7" t="s">
        <v>36</v>
      </c>
      <c r="E1" s="5" t="s">
        <v>37</v>
      </c>
      <c r="F1" s="5" t="s">
        <v>64</v>
      </c>
      <c r="G1" s="7" t="s">
        <v>38</v>
      </c>
      <c r="H1" s="5" t="s">
        <v>39</v>
      </c>
      <c r="I1" s="7" t="s">
        <v>40</v>
      </c>
      <c r="J1" s="5" t="s">
        <v>63</v>
      </c>
      <c r="K1" s="5" t="s">
        <v>61</v>
      </c>
      <c r="L1" s="5" t="s">
        <v>62</v>
      </c>
      <c r="M1" s="5" t="s">
        <v>41</v>
      </c>
      <c r="N1" s="5" t="s">
        <v>42</v>
      </c>
      <c r="O1" s="5" t="s">
        <v>43</v>
      </c>
      <c r="P1" s="5" t="s">
        <v>44</v>
      </c>
      <c r="Q1" s="7" t="s">
        <v>45</v>
      </c>
      <c r="R1" s="5" t="s">
        <v>46</v>
      </c>
      <c r="S1" s="5" t="s">
        <v>47</v>
      </c>
      <c r="T1" s="5" t="s">
        <v>48</v>
      </c>
      <c r="U1" s="7" t="s">
        <v>49</v>
      </c>
      <c r="V1" s="5" t="s">
        <v>66</v>
      </c>
      <c r="W1" s="5" t="s">
        <v>50</v>
      </c>
      <c r="X1" s="5" t="s">
        <v>51</v>
      </c>
      <c r="Y1" s="5" t="s">
        <v>52</v>
      </c>
      <c r="Z1" s="7" t="s">
        <v>53</v>
      </c>
      <c r="AA1" s="5" t="s">
        <v>33</v>
      </c>
      <c r="AB1" s="7" t="s">
        <v>26</v>
      </c>
      <c r="AC1" s="5" t="s">
        <v>24</v>
      </c>
      <c r="AD1" s="5" t="s">
        <v>30</v>
      </c>
      <c r="AE1" s="5" t="s">
        <v>32</v>
      </c>
      <c r="AF1" s="7" t="s">
        <v>31</v>
      </c>
      <c r="AG1" s="9" t="s">
        <v>25</v>
      </c>
      <c r="AH1" s="5" t="s">
        <v>28</v>
      </c>
      <c r="AI1" s="5" t="s">
        <v>29</v>
      </c>
      <c r="AJ1" s="14" t="s">
        <v>27</v>
      </c>
      <c r="AK1" s="7" t="s">
        <v>34</v>
      </c>
      <c r="AL1" s="5" t="s">
        <v>17</v>
      </c>
      <c r="AM1" s="5" t="s">
        <v>23</v>
      </c>
      <c r="AN1" s="5" t="s">
        <v>20</v>
      </c>
      <c r="AO1" s="15" t="s">
        <v>16</v>
      </c>
      <c r="AP1" s="5" t="s">
        <v>54</v>
      </c>
      <c r="AQ1" s="5" t="s">
        <v>55</v>
      </c>
      <c r="AR1" s="5" t="s">
        <v>56</v>
      </c>
      <c r="AS1" s="5" t="s">
        <v>57</v>
      </c>
      <c r="AT1" s="5" t="s">
        <v>58</v>
      </c>
      <c r="AU1" s="5" t="s">
        <v>59</v>
      </c>
      <c r="AV1" s="5" t="s">
        <v>60</v>
      </c>
      <c r="AW1" s="5" t="s">
        <v>18</v>
      </c>
      <c r="AX1" s="5" t="s">
        <v>21</v>
      </c>
      <c r="AY1" s="5" t="s">
        <v>69</v>
      </c>
      <c r="AZ1" s="5" t="s">
        <v>70</v>
      </c>
      <c r="BA1" s="5" t="s">
        <v>71</v>
      </c>
      <c r="BB1" s="5" t="s">
        <v>72</v>
      </c>
      <c r="BC1" s="5" t="s">
        <v>73</v>
      </c>
      <c r="BD1" s="14" t="s">
        <v>74</v>
      </c>
      <c r="BE1" s="5" t="s">
        <v>19</v>
      </c>
      <c r="BF1" s="5" t="s">
        <v>22</v>
      </c>
      <c r="BG1" s="11"/>
    </row>
    <row r="2" spans="1:59" x14ac:dyDescent="0.25">
      <c r="A2" s="3" t="s">
        <v>2</v>
      </c>
      <c r="B2" s="8"/>
      <c r="C2" s="4">
        <v>3</v>
      </c>
      <c r="D2" s="8">
        <v>6</v>
      </c>
      <c r="E2" s="4">
        <v>30</v>
      </c>
      <c r="F2" s="4">
        <v>33</v>
      </c>
      <c r="G2" s="8">
        <v>10</v>
      </c>
      <c r="H2" s="4">
        <v>1</v>
      </c>
      <c r="I2" s="8">
        <v>8</v>
      </c>
      <c r="J2" s="4">
        <v>25</v>
      </c>
      <c r="K2" s="4">
        <v>1</v>
      </c>
      <c r="L2" s="4">
        <v>4</v>
      </c>
      <c r="M2" s="4"/>
      <c r="N2" s="4">
        <v>1</v>
      </c>
      <c r="O2" s="4">
        <v>1</v>
      </c>
      <c r="P2" s="4">
        <v>1</v>
      </c>
      <c r="Q2" s="8">
        <v>3</v>
      </c>
      <c r="R2" s="4">
        <v>6</v>
      </c>
      <c r="S2" s="4">
        <v>6</v>
      </c>
      <c r="T2" s="4">
        <v>31</v>
      </c>
      <c r="U2" s="8"/>
      <c r="V2" s="4">
        <v>823</v>
      </c>
      <c r="W2" s="4">
        <v>12</v>
      </c>
      <c r="X2" s="4">
        <v>7</v>
      </c>
      <c r="Y2" s="4"/>
      <c r="Z2" s="8">
        <v>8</v>
      </c>
      <c r="AA2" s="4">
        <v>2</v>
      </c>
      <c r="AB2" s="8">
        <v>20</v>
      </c>
      <c r="AC2" s="4"/>
      <c r="AD2" s="4">
        <v>3</v>
      </c>
      <c r="AE2" s="4">
        <v>6</v>
      </c>
      <c r="AF2" s="8">
        <v>2</v>
      </c>
      <c r="AG2" s="10">
        <v>4</v>
      </c>
      <c r="AH2" s="4">
        <v>11</v>
      </c>
      <c r="AI2" s="4"/>
      <c r="AJ2" s="13">
        <v>77</v>
      </c>
      <c r="AK2" s="8"/>
      <c r="AL2" s="4">
        <f>SUM(B2:AK2)</f>
        <v>1145</v>
      </c>
      <c r="AM2" s="4">
        <f t="shared" ref="AM2:AM15" si="0">AJ2+AI2+AH2+AE2+AD2+AC2+AA2+Y2+X2+W2+V2+T2+S2+R2+P2+O2+N2+M2+L2+K2+J2+H2+F2+E2+C2</f>
        <v>1084</v>
      </c>
      <c r="AN2" s="1">
        <f>AM2/$AM$16*100</f>
        <v>7.3606301351259589</v>
      </c>
      <c r="AO2" s="16">
        <f>AM2</f>
        <v>1084</v>
      </c>
      <c r="AP2" s="12">
        <v>43</v>
      </c>
      <c r="AQ2" s="12"/>
      <c r="AR2" s="12">
        <v>4</v>
      </c>
      <c r="AS2" s="12"/>
      <c r="AT2" s="12">
        <v>71</v>
      </c>
      <c r="AU2" s="12">
        <v>21</v>
      </c>
      <c r="AV2" s="12">
        <v>39</v>
      </c>
      <c r="AW2" s="12">
        <f>SUM(AP2:AV2)</f>
        <v>178</v>
      </c>
      <c r="AX2" s="1">
        <f>AW2/$AW$16*100</f>
        <v>3.0865267903589388</v>
      </c>
      <c r="AY2" s="12">
        <v>116</v>
      </c>
      <c r="AZ2" s="12">
        <v>9</v>
      </c>
      <c r="BA2" s="12">
        <v>70</v>
      </c>
      <c r="BB2" s="12">
        <v>24</v>
      </c>
      <c r="BC2" s="12">
        <v>250</v>
      </c>
      <c r="BD2" s="12">
        <v>129</v>
      </c>
      <c r="BE2" s="12">
        <f>SUM(AY2:BD2)</f>
        <v>598</v>
      </c>
      <c r="BF2" s="1">
        <f>BE2/$BE$16*100</f>
        <v>14.447934283643393</v>
      </c>
    </row>
    <row r="3" spans="1:59" x14ac:dyDescent="0.25">
      <c r="A3" s="3" t="s">
        <v>0</v>
      </c>
      <c r="B3" s="8"/>
      <c r="C3" s="4"/>
      <c r="D3" s="8"/>
      <c r="E3" s="4">
        <v>10</v>
      </c>
      <c r="F3" s="4">
        <v>4</v>
      </c>
      <c r="G3" s="8"/>
      <c r="H3" s="4"/>
      <c r="I3" s="8"/>
      <c r="J3" s="4">
        <v>4</v>
      </c>
      <c r="K3" s="4"/>
      <c r="L3" s="4"/>
      <c r="M3" s="4">
        <v>7</v>
      </c>
      <c r="N3" s="4">
        <v>238</v>
      </c>
      <c r="O3" s="4">
        <v>2</v>
      </c>
      <c r="P3" s="4"/>
      <c r="Q3" s="8">
        <v>4</v>
      </c>
      <c r="R3" s="4">
        <v>17</v>
      </c>
      <c r="S3" s="4">
        <v>7</v>
      </c>
      <c r="T3" s="4">
        <v>2</v>
      </c>
      <c r="U3" s="8"/>
      <c r="V3" s="4">
        <v>11</v>
      </c>
      <c r="W3" s="4">
        <v>10</v>
      </c>
      <c r="X3" s="4">
        <v>2</v>
      </c>
      <c r="Y3" s="4">
        <v>336</v>
      </c>
      <c r="Z3" s="8">
        <v>7</v>
      </c>
      <c r="AA3" s="4"/>
      <c r="AB3" s="8">
        <v>45</v>
      </c>
      <c r="AC3" s="4">
        <v>42</v>
      </c>
      <c r="AD3" s="4">
        <v>11</v>
      </c>
      <c r="AE3" s="4">
        <v>5</v>
      </c>
      <c r="AF3" s="8">
        <v>15</v>
      </c>
      <c r="AG3" s="10">
        <v>4</v>
      </c>
      <c r="AH3" s="4"/>
      <c r="AI3" s="4"/>
      <c r="AJ3" s="13">
        <v>974</v>
      </c>
      <c r="AK3" s="8">
        <v>1</v>
      </c>
      <c r="AL3" s="13">
        <f t="shared" ref="AL3:AL14" si="1">SUM(B3:AK3)</f>
        <v>1758</v>
      </c>
      <c r="AM3" s="13">
        <f t="shared" si="0"/>
        <v>1682</v>
      </c>
      <c r="AN3" s="1">
        <f t="shared" ref="AN3:AN12" si="2">AM3/$AM$16*100</f>
        <v>11.421199158009099</v>
      </c>
      <c r="AO3" s="16">
        <f t="shared" ref="AO3:AO12" si="3">AM3</f>
        <v>1682</v>
      </c>
      <c r="AP3" s="12">
        <v>55</v>
      </c>
      <c r="AQ3" s="12"/>
      <c r="AR3" s="12"/>
      <c r="AS3" s="12"/>
      <c r="AT3" s="12"/>
      <c r="AU3" s="12"/>
      <c r="AV3" s="12">
        <v>25</v>
      </c>
      <c r="AW3" s="12">
        <f t="shared" ref="AW3:AW12" si="4">SUM(AP3:AV3)</f>
        <v>80</v>
      </c>
      <c r="AX3" s="1">
        <f t="shared" ref="AX3:AX12" si="5">AW3/$AW$16*100</f>
        <v>1.3872030518467142</v>
      </c>
      <c r="AY3" s="12"/>
      <c r="AZ3" s="12"/>
      <c r="BA3" s="12">
        <v>42</v>
      </c>
      <c r="BB3" s="12"/>
      <c r="BC3" s="12"/>
      <c r="BD3" s="12"/>
      <c r="BE3" s="12">
        <f t="shared" ref="BE3:BE12" si="6">SUM(AY3:BD3)</f>
        <v>42</v>
      </c>
      <c r="BF3" s="1">
        <f t="shared" ref="BF3:BF12" si="7">BE3/$BE$16*100</f>
        <v>1.0147378593863252</v>
      </c>
    </row>
    <row r="4" spans="1:59" x14ac:dyDescent="0.25">
      <c r="A4" s="3" t="s">
        <v>3</v>
      </c>
      <c r="B4" s="8">
        <v>4</v>
      </c>
      <c r="C4" s="4">
        <v>313</v>
      </c>
      <c r="D4" s="8">
        <v>27</v>
      </c>
      <c r="E4" s="4">
        <v>56</v>
      </c>
      <c r="F4" s="4">
        <v>12</v>
      </c>
      <c r="G4" s="8">
        <v>4</v>
      </c>
      <c r="H4" s="4">
        <v>6</v>
      </c>
      <c r="I4" s="8"/>
      <c r="J4" s="4">
        <v>138</v>
      </c>
      <c r="K4" s="4">
        <v>27</v>
      </c>
      <c r="L4" s="4">
        <v>4</v>
      </c>
      <c r="M4" s="4">
        <v>3</v>
      </c>
      <c r="N4" s="4"/>
      <c r="O4" s="4"/>
      <c r="P4" s="4">
        <v>9</v>
      </c>
      <c r="Q4" s="8">
        <v>10</v>
      </c>
      <c r="R4" s="4">
        <v>1</v>
      </c>
      <c r="S4" s="4">
        <v>118</v>
      </c>
      <c r="T4" s="4">
        <v>15</v>
      </c>
      <c r="U4" s="8"/>
      <c r="V4" s="4">
        <v>75</v>
      </c>
      <c r="W4" s="4">
        <v>1</v>
      </c>
      <c r="X4" s="4">
        <v>2</v>
      </c>
      <c r="Y4" s="4"/>
      <c r="Z4" s="8">
        <v>1</v>
      </c>
      <c r="AA4" s="4">
        <v>50</v>
      </c>
      <c r="AB4" s="8"/>
      <c r="AC4" s="4">
        <v>2</v>
      </c>
      <c r="AD4" s="4">
        <v>1</v>
      </c>
      <c r="AE4" s="4"/>
      <c r="AF4" s="8">
        <v>2</v>
      </c>
      <c r="AG4" s="10"/>
      <c r="AH4" s="4">
        <v>94</v>
      </c>
      <c r="AI4" s="4">
        <v>4</v>
      </c>
      <c r="AJ4" s="13">
        <v>18</v>
      </c>
      <c r="AK4" s="8"/>
      <c r="AL4" s="13">
        <f t="shared" si="1"/>
        <v>997</v>
      </c>
      <c r="AM4" s="13">
        <f t="shared" si="0"/>
        <v>949</v>
      </c>
      <c r="AN4" s="1">
        <f t="shared" si="2"/>
        <v>6.4439464928362877</v>
      </c>
      <c r="AO4" s="16">
        <f t="shared" si="3"/>
        <v>949</v>
      </c>
      <c r="AP4" s="12"/>
      <c r="AQ4" s="12">
        <v>59</v>
      </c>
      <c r="AR4" s="12"/>
      <c r="AS4" s="12"/>
      <c r="AT4" s="12">
        <v>38</v>
      </c>
      <c r="AU4" s="12">
        <v>11</v>
      </c>
      <c r="AV4" s="12">
        <v>35</v>
      </c>
      <c r="AW4" s="12">
        <f t="shared" si="4"/>
        <v>143</v>
      </c>
      <c r="AX4" s="1">
        <f t="shared" si="5"/>
        <v>2.4796254551760013</v>
      </c>
      <c r="AY4" s="12">
        <v>435</v>
      </c>
      <c r="AZ4" s="12">
        <v>55</v>
      </c>
      <c r="BA4" s="12">
        <v>336</v>
      </c>
      <c r="BB4" s="12">
        <v>244</v>
      </c>
      <c r="BC4" s="12"/>
      <c r="BD4" s="12"/>
      <c r="BE4" s="12">
        <f t="shared" si="6"/>
        <v>1070</v>
      </c>
      <c r="BF4" s="1">
        <f t="shared" si="7"/>
        <v>25.851654989127809</v>
      </c>
    </row>
    <row r="5" spans="1:59" x14ac:dyDescent="0.25">
      <c r="A5" s="3" t="s">
        <v>4</v>
      </c>
      <c r="B5" s="8">
        <v>4</v>
      </c>
      <c r="C5" s="4">
        <v>13</v>
      </c>
      <c r="D5" s="8">
        <v>4</v>
      </c>
      <c r="E5" s="4">
        <v>98</v>
      </c>
      <c r="F5" s="4">
        <v>145</v>
      </c>
      <c r="G5" s="8">
        <v>3</v>
      </c>
      <c r="H5" s="4">
        <v>32</v>
      </c>
      <c r="I5" s="8">
        <v>1</v>
      </c>
      <c r="J5" s="4">
        <v>38</v>
      </c>
      <c r="K5" s="4">
        <v>20</v>
      </c>
      <c r="L5" s="4">
        <v>6</v>
      </c>
      <c r="M5" s="4"/>
      <c r="N5" s="4"/>
      <c r="O5" s="4">
        <v>1</v>
      </c>
      <c r="P5" s="4"/>
      <c r="Q5" s="8"/>
      <c r="R5" s="4"/>
      <c r="S5" s="4">
        <v>49</v>
      </c>
      <c r="T5" s="4">
        <v>50</v>
      </c>
      <c r="U5" s="8"/>
      <c r="V5" s="4">
        <v>100</v>
      </c>
      <c r="W5" s="4">
        <v>6</v>
      </c>
      <c r="X5" s="4">
        <v>23</v>
      </c>
      <c r="Y5" s="4">
        <v>6</v>
      </c>
      <c r="Z5" s="8">
        <v>2</v>
      </c>
      <c r="AA5" s="4">
        <v>4</v>
      </c>
      <c r="AB5" s="8">
        <v>4</v>
      </c>
      <c r="AC5" s="4">
        <v>1</v>
      </c>
      <c r="AD5" s="4">
        <v>2</v>
      </c>
      <c r="AE5" s="4"/>
      <c r="AF5" s="8">
        <v>3</v>
      </c>
      <c r="AG5" s="10">
        <v>4</v>
      </c>
      <c r="AH5" s="4">
        <v>63</v>
      </c>
      <c r="AI5" s="4"/>
      <c r="AJ5" s="13">
        <v>41</v>
      </c>
      <c r="AK5" s="8"/>
      <c r="AL5" s="13">
        <f t="shared" si="1"/>
        <v>723</v>
      </c>
      <c r="AM5" s="13">
        <f t="shared" si="0"/>
        <v>698</v>
      </c>
      <c r="AN5" s="1">
        <f t="shared" si="2"/>
        <v>4.7395939430977121</v>
      </c>
      <c r="AO5" s="16">
        <f t="shared" si="3"/>
        <v>698</v>
      </c>
      <c r="AP5" s="12"/>
      <c r="AQ5" s="12">
        <v>161</v>
      </c>
      <c r="AR5" s="12"/>
      <c r="AS5" s="12">
        <v>13</v>
      </c>
      <c r="AT5" s="12">
        <v>34</v>
      </c>
      <c r="AU5" s="12"/>
      <c r="AV5" s="12"/>
      <c r="AW5" s="12">
        <f t="shared" si="4"/>
        <v>208</v>
      </c>
      <c r="AX5" s="1">
        <f t="shared" si="5"/>
        <v>3.606727934801456</v>
      </c>
      <c r="AY5" s="12">
        <v>323</v>
      </c>
      <c r="AZ5" s="12"/>
      <c r="BA5" s="12">
        <v>221</v>
      </c>
      <c r="BB5" s="12">
        <v>15</v>
      </c>
      <c r="BC5" s="12">
        <v>299</v>
      </c>
      <c r="BD5" s="12">
        <v>101</v>
      </c>
      <c r="BE5" s="12">
        <f t="shared" si="6"/>
        <v>959</v>
      </c>
      <c r="BF5" s="1">
        <f t="shared" si="7"/>
        <v>23.169847789321089</v>
      </c>
    </row>
    <row r="6" spans="1:59" x14ac:dyDescent="0.25">
      <c r="A6" s="3" t="s">
        <v>5</v>
      </c>
      <c r="B6" s="8">
        <v>1</v>
      </c>
      <c r="C6" s="4">
        <v>162</v>
      </c>
      <c r="D6" s="8">
        <v>1</v>
      </c>
      <c r="E6" s="4">
        <v>56</v>
      </c>
      <c r="F6" s="4">
        <v>14</v>
      </c>
      <c r="G6" s="8">
        <v>1</v>
      </c>
      <c r="H6" s="4">
        <v>1</v>
      </c>
      <c r="I6" s="8">
        <v>1</v>
      </c>
      <c r="J6" s="4">
        <v>4</v>
      </c>
      <c r="K6" s="4">
        <v>3</v>
      </c>
      <c r="L6" s="4">
        <v>7</v>
      </c>
      <c r="M6" s="4">
        <v>109</v>
      </c>
      <c r="N6" s="4">
        <v>82</v>
      </c>
      <c r="O6" s="4">
        <v>19</v>
      </c>
      <c r="P6" s="4">
        <v>8</v>
      </c>
      <c r="Q6" s="8">
        <v>11</v>
      </c>
      <c r="R6" s="4">
        <v>191</v>
      </c>
      <c r="S6" s="4">
        <v>11</v>
      </c>
      <c r="T6" s="4">
        <v>97</v>
      </c>
      <c r="U6" s="8"/>
      <c r="V6" s="4">
        <v>265</v>
      </c>
      <c r="W6" s="4">
        <v>57</v>
      </c>
      <c r="X6" s="4">
        <v>37</v>
      </c>
      <c r="Y6" s="4">
        <v>30</v>
      </c>
      <c r="Z6" s="8">
        <v>15</v>
      </c>
      <c r="AA6" s="4">
        <v>7</v>
      </c>
      <c r="AB6" s="8">
        <v>11</v>
      </c>
      <c r="AC6" s="4">
        <v>18</v>
      </c>
      <c r="AD6" s="4">
        <v>10</v>
      </c>
      <c r="AE6" s="4">
        <v>16</v>
      </c>
      <c r="AF6" s="8">
        <v>6</v>
      </c>
      <c r="AG6" s="10">
        <v>14</v>
      </c>
      <c r="AH6" s="4">
        <v>19</v>
      </c>
      <c r="AI6" s="4">
        <v>1</v>
      </c>
      <c r="AJ6" s="13">
        <v>96</v>
      </c>
      <c r="AK6" s="8"/>
      <c r="AL6" s="13">
        <f t="shared" si="1"/>
        <v>1381</v>
      </c>
      <c r="AM6" s="13">
        <f t="shared" si="0"/>
        <v>1320</v>
      </c>
      <c r="AN6" s="1">
        <f t="shared" si="2"/>
        <v>8.9631289468323487</v>
      </c>
      <c r="AO6" s="16">
        <f t="shared" si="3"/>
        <v>1320</v>
      </c>
      <c r="AP6" s="12">
        <v>246</v>
      </c>
      <c r="AQ6" s="12">
        <v>20</v>
      </c>
      <c r="AR6" s="12">
        <v>46</v>
      </c>
      <c r="AS6" s="12">
        <v>160</v>
      </c>
      <c r="AT6" s="12">
        <v>457</v>
      </c>
      <c r="AU6" s="12">
        <v>139</v>
      </c>
      <c r="AV6" s="12">
        <v>161</v>
      </c>
      <c r="AW6" s="12">
        <f t="shared" si="4"/>
        <v>1229</v>
      </c>
      <c r="AX6" s="1">
        <f t="shared" si="5"/>
        <v>21.310906883995145</v>
      </c>
      <c r="AY6" s="12">
        <v>14</v>
      </c>
      <c r="AZ6" s="12">
        <v>86</v>
      </c>
      <c r="BA6" s="12">
        <v>114</v>
      </c>
      <c r="BB6" s="12">
        <v>10</v>
      </c>
      <c r="BC6" s="12">
        <v>21</v>
      </c>
      <c r="BD6" s="12">
        <v>7</v>
      </c>
      <c r="BE6" s="12">
        <f t="shared" si="6"/>
        <v>252</v>
      </c>
      <c r="BF6" s="1">
        <f t="shared" si="7"/>
        <v>6.0884271563179517</v>
      </c>
    </row>
    <row r="7" spans="1:59" x14ac:dyDescent="0.25">
      <c r="A7" s="3" t="s">
        <v>6</v>
      </c>
      <c r="B7" s="8">
        <v>2</v>
      </c>
      <c r="C7" s="4">
        <v>23</v>
      </c>
      <c r="D7" s="8">
        <v>13</v>
      </c>
      <c r="E7" s="4">
        <v>33</v>
      </c>
      <c r="F7" s="4">
        <v>166</v>
      </c>
      <c r="G7" s="8">
        <v>2</v>
      </c>
      <c r="H7" s="4">
        <v>75</v>
      </c>
      <c r="I7" s="8">
        <v>1</v>
      </c>
      <c r="J7" s="4">
        <v>96</v>
      </c>
      <c r="K7" s="4">
        <v>296</v>
      </c>
      <c r="L7" s="4">
        <v>187</v>
      </c>
      <c r="M7" s="4">
        <v>6</v>
      </c>
      <c r="N7" s="4">
        <v>12</v>
      </c>
      <c r="O7" s="4">
        <v>40</v>
      </c>
      <c r="P7" s="4">
        <v>17</v>
      </c>
      <c r="Q7" s="8">
        <v>5</v>
      </c>
      <c r="R7" s="4">
        <v>412</v>
      </c>
      <c r="S7" s="4">
        <v>6</v>
      </c>
      <c r="T7" s="4">
        <v>70</v>
      </c>
      <c r="U7" s="8">
        <v>66</v>
      </c>
      <c r="V7" s="4">
        <v>1167</v>
      </c>
      <c r="W7" s="4">
        <v>52</v>
      </c>
      <c r="X7" s="4">
        <v>75</v>
      </c>
      <c r="Y7" s="4">
        <v>11</v>
      </c>
      <c r="Z7" s="8">
        <v>10</v>
      </c>
      <c r="AA7" s="4">
        <v>23</v>
      </c>
      <c r="AB7" s="8"/>
      <c r="AC7" s="4">
        <v>1</v>
      </c>
      <c r="AD7" s="4">
        <v>1</v>
      </c>
      <c r="AE7" s="4">
        <v>13</v>
      </c>
      <c r="AF7" s="8">
        <v>5</v>
      </c>
      <c r="AG7" s="10">
        <v>15</v>
      </c>
      <c r="AH7" s="4">
        <v>25</v>
      </c>
      <c r="AI7" s="4">
        <v>6</v>
      </c>
      <c r="AJ7" s="13">
        <v>29</v>
      </c>
      <c r="AK7" s="8">
        <v>56</v>
      </c>
      <c r="AL7" s="13">
        <f t="shared" si="1"/>
        <v>3017</v>
      </c>
      <c r="AM7" s="13">
        <f t="shared" si="0"/>
        <v>2842</v>
      </c>
      <c r="AN7" s="1">
        <f t="shared" si="2"/>
        <v>19.297888232498135</v>
      </c>
      <c r="AO7" s="16">
        <f t="shared" si="3"/>
        <v>2842</v>
      </c>
      <c r="AP7" s="12">
        <v>113</v>
      </c>
      <c r="AQ7" s="12"/>
      <c r="AR7" s="12">
        <v>184</v>
      </c>
      <c r="AS7" s="12">
        <v>295</v>
      </c>
      <c r="AT7" s="12">
        <v>294</v>
      </c>
      <c r="AU7" s="12">
        <v>26</v>
      </c>
      <c r="AV7" s="12">
        <v>167</v>
      </c>
      <c r="AW7" s="12">
        <f t="shared" si="4"/>
        <v>1079</v>
      </c>
      <c r="AX7" s="1">
        <f t="shared" si="5"/>
        <v>18.709901161782554</v>
      </c>
      <c r="AY7" s="12"/>
      <c r="AZ7" s="12">
        <v>3</v>
      </c>
      <c r="BA7" s="12">
        <v>32</v>
      </c>
      <c r="BB7" s="12">
        <v>5</v>
      </c>
      <c r="BC7" s="12"/>
      <c r="BD7" s="12"/>
      <c r="BE7" s="12">
        <f t="shared" si="6"/>
        <v>40</v>
      </c>
      <c r="BF7" s="1">
        <f t="shared" si="7"/>
        <v>0.96641700893935734</v>
      </c>
    </row>
    <row r="8" spans="1:59" x14ac:dyDescent="0.25">
      <c r="A8" s="3" t="s">
        <v>7</v>
      </c>
      <c r="B8" s="8"/>
      <c r="C8" s="4">
        <v>12</v>
      </c>
      <c r="D8" s="8"/>
      <c r="E8" s="4">
        <v>15</v>
      </c>
      <c r="F8" s="4">
        <v>6</v>
      </c>
      <c r="G8" s="8"/>
      <c r="H8" s="4">
        <v>1</v>
      </c>
      <c r="I8" s="8"/>
      <c r="J8" s="4">
        <v>8</v>
      </c>
      <c r="K8" s="4">
        <v>5</v>
      </c>
      <c r="L8" s="4">
        <v>7</v>
      </c>
      <c r="M8" s="4"/>
      <c r="N8" s="4"/>
      <c r="O8" s="4"/>
      <c r="P8" s="4">
        <v>42</v>
      </c>
      <c r="Q8" s="8"/>
      <c r="R8" s="4">
        <v>4</v>
      </c>
      <c r="S8" s="4">
        <v>26</v>
      </c>
      <c r="T8" s="4">
        <v>1</v>
      </c>
      <c r="U8" s="8"/>
      <c r="V8" s="4">
        <v>64</v>
      </c>
      <c r="W8" s="4"/>
      <c r="X8" s="4">
        <v>6</v>
      </c>
      <c r="Y8" s="4">
        <v>6</v>
      </c>
      <c r="Z8" s="8">
        <v>1</v>
      </c>
      <c r="AA8" s="4">
        <v>5</v>
      </c>
      <c r="AB8" s="8">
        <v>1</v>
      </c>
      <c r="AC8" s="4">
        <v>3</v>
      </c>
      <c r="AD8" s="4"/>
      <c r="AE8" s="4"/>
      <c r="AF8" s="8"/>
      <c r="AG8" s="10"/>
      <c r="AH8" s="4"/>
      <c r="AI8" s="4"/>
      <c r="AJ8" s="13">
        <v>6</v>
      </c>
      <c r="AK8" s="8"/>
      <c r="AL8" s="13">
        <f t="shared" si="1"/>
        <v>219</v>
      </c>
      <c r="AM8" s="13">
        <f t="shared" si="0"/>
        <v>217</v>
      </c>
      <c r="AN8" s="1">
        <f t="shared" si="2"/>
        <v>1.473484076865621</v>
      </c>
      <c r="AO8" s="16">
        <f t="shared" si="3"/>
        <v>217</v>
      </c>
      <c r="AP8" s="12"/>
      <c r="AQ8" s="12"/>
      <c r="AR8" s="12"/>
      <c r="AS8" s="12">
        <v>10</v>
      </c>
      <c r="AT8" s="12"/>
      <c r="AU8" s="12"/>
      <c r="AV8" s="12"/>
      <c r="AW8" s="12">
        <f t="shared" si="4"/>
        <v>10</v>
      </c>
      <c r="AX8" s="1">
        <f t="shared" si="5"/>
        <v>0.17340038148083928</v>
      </c>
      <c r="AY8" s="12">
        <v>90</v>
      </c>
      <c r="AZ8" s="12"/>
      <c r="BA8" s="12">
        <v>47</v>
      </c>
      <c r="BB8" s="12">
        <v>6</v>
      </c>
      <c r="BC8" s="12"/>
      <c r="BD8" s="12"/>
      <c r="BE8" s="12">
        <f t="shared" si="6"/>
        <v>143</v>
      </c>
      <c r="BF8" s="1">
        <f t="shared" si="7"/>
        <v>3.4549408069582026</v>
      </c>
    </row>
    <row r="9" spans="1:59" x14ac:dyDescent="0.25">
      <c r="A9" s="3" t="s">
        <v>8</v>
      </c>
      <c r="B9" s="8"/>
      <c r="C9" s="4">
        <v>4</v>
      </c>
      <c r="D9" s="8">
        <v>3</v>
      </c>
      <c r="E9" s="4">
        <v>28</v>
      </c>
      <c r="F9" s="4">
        <v>10</v>
      </c>
      <c r="G9" s="8"/>
      <c r="H9" s="4">
        <v>1</v>
      </c>
      <c r="I9" s="8">
        <v>1</v>
      </c>
      <c r="J9" s="4"/>
      <c r="K9" s="4">
        <v>4</v>
      </c>
      <c r="L9" s="4"/>
      <c r="M9" s="4"/>
      <c r="N9" s="4"/>
      <c r="O9" s="4">
        <v>38</v>
      </c>
      <c r="P9" s="4">
        <v>12</v>
      </c>
      <c r="Q9" s="8">
        <v>2</v>
      </c>
      <c r="R9" s="4">
        <v>30</v>
      </c>
      <c r="S9" s="4">
        <v>1</v>
      </c>
      <c r="T9" s="4">
        <v>4</v>
      </c>
      <c r="U9" s="8"/>
      <c r="V9" s="4">
        <v>247</v>
      </c>
      <c r="W9" s="4">
        <v>1</v>
      </c>
      <c r="X9" s="4"/>
      <c r="Y9" s="4">
        <v>2</v>
      </c>
      <c r="Z9" s="8"/>
      <c r="AA9" s="4">
        <v>9</v>
      </c>
      <c r="AB9" s="8"/>
      <c r="AC9" s="4">
        <v>2</v>
      </c>
      <c r="AD9" s="4"/>
      <c r="AE9" s="4">
        <v>2</v>
      </c>
      <c r="AF9" s="8">
        <v>1</v>
      </c>
      <c r="AG9" s="10">
        <v>4</v>
      </c>
      <c r="AH9" s="4">
        <v>5</v>
      </c>
      <c r="AI9" s="4"/>
      <c r="AJ9" s="13"/>
      <c r="AK9" s="8"/>
      <c r="AL9" s="13">
        <f t="shared" si="1"/>
        <v>411</v>
      </c>
      <c r="AM9" s="13">
        <f t="shared" si="0"/>
        <v>400</v>
      </c>
      <c r="AN9" s="1">
        <f t="shared" si="2"/>
        <v>2.7160996808582873</v>
      </c>
      <c r="AO9" s="16">
        <f t="shared" si="3"/>
        <v>400</v>
      </c>
      <c r="AP9" s="12">
        <v>32</v>
      </c>
      <c r="AQ9" s="12"/>
      <c r="AR9" s="12">
        <v>9</v>
      </c>
      <c r="AS9" s="12">
        <v>153</v>
      </c>
      <c r="AT9" s="12">
        <v>151</v>
      </c>
      <c r="AU9" s="12">
        <v>11</v>
      </c>
      <c r="AV9" s="12">
        <v>38</v>
      </c>
      <c r="AW9" s="12">
        <f t="shared" si="4"/>
        <v>394</v>
      </c>
      <c r="AX9" s="1">
        <f t="shared" si="5"/>
        <v>6.8319750303450668</v>
      </c>
      <c r="AY9" s="12"/>
      <c r="AZ9" s="12"/>
      <c r="BA9" s="12">
        <v>30</v>
      </c>
      <c r="BB9" s="12"/>
      <c r="BC9" s="12"/>
      <c r="BD9" s="12"/>
      <c r="BE9" s="12">
        <f t="shared" si="6"/>
        <v>30</v>
      </c>
      <c r="BF9" s="1">
        <f t="shared" si="7"/>
        <v>0.72481275670451795</v>
      </c>
    </row>
    <row r="10" spans="1:59" x14ac:dyDescent="0.25">
      <c r="A10" s="3" t="s">
        <v>9</v>
      </c>
      <c r="B10" s="8">
        <v>1</v>
      </c>
      <c r="C10" s="4">
        <v>690</v>
      </c>
      <c r="D10" s="8">
        <v>16</v>
      </c>
      <c r="E10" s="4">
        <v>141</v>
      </c>
      <c r="F10" s="4">
        <v>60</v>
      </c>
      <c r="G10" s="8">
        <v>3</v>
      </c>
      <c r="H10" s="4">
        <v>24</v>
      </c>
      <c r="I10" s="8">
        <v>2</v>
      </c>
      <c r="J10" s="4">
        <v>51</v>
      </c>
      <c r="K10" s="4">
        <v>88</v>
      </c>
      <c r="L10" s="4">
        <v>51</v>
      </c>
      <c r="M10" s="4">
        <v>23</v>
      </c>
      <c r="N10" s="4">
        <v>100</v>
      </c>
      <c r="O10" s="4">
        <v>16</v>
      </c>
      <c r="P10" s="4">
        <v>123</v>
      </c>
      <c r="Q10" s="8">
        <v>11</v>
      </c>
      <c r="R10" s="4">
        <v>176</v>
      </c>
      <c r="S10" s="4">
        <v>15</v>
      </c>
      <c r="T10" s="4">
        <v>95</v>
      </c>
      <c r="U10" s="8">
        <v>13</v>
      </c>
      <c r="V10" s="4">
        <v>739</v>
      </c>
      <c r="W10" s="4">
        <v>56</v>
      </c>
      <c r="X10" s="4">
        <v>53</v>
      </c>
      <c r="Y10" s="4">
        <v>69</v>
      </c>
      <c r="Z10" s="8">
        <v>27</v>
      </c>
      <c r="AA10" s="4">
        <v>263</v>
      </c>
      <c r="AB10" s="8">
        <v>9</v>
      </c>
      <c r="AC10" s="4">
        <v>32</v>
      </c>
      <c r="AD10" s="4">
        <v>146</v>
      </c>
      <c r="AE10" s="4">
        <v>31</v>
      </c>
      <c r="AF10" s="8">
        <v>51</v>
      </c>
      <c r="AG10" s="10">
        <v>17</v>
      </c>
      <c r="AH10" s="4">
        <v>144</v>
      </c>
      <c r="AI10" s="4">
        <v>90</v>
      </c>
      <c r="AJ10" s="13">
        <v>373</v>
      </c>
      <c r="AK10" s="8">
        <v>29</v>
      </c>
      <c r="AL10" s="13">
        <f t="shared" si="1"/>
        <v>3828</v>
      </c>
      <c r="AM10" s="13">
        <f>AJ10+AI10+AH10+AE10+AD10+AC10+AA10+Y10+X10+W10+V10+T10+S10+R10+P10+O10+N10+M10+L10+K10+J10+H10+F10+E10+C10</f>
        <v>3649</v>
      </c>
      <c r="AN10" s="1">
        <f t="shared" si="2"/>
        <v>24.777619338629727</v>
      </c>
      <c r="AO10" s="16">
        <f t="shared" si="3"/>
        <v>3649</v>
      </c>
      <c r="AP10" s="12">
        <v>393</v>
      </c>
      <c r="AQ10" s="12">
        <v>135</v>
      </c>
      <c r="AR10" s="12">
        <v>84</v>
      </c>
      <c r="AS10" s="12">
        <v>19</v>
      </c>
      <c r="AT10" s="12">
        <v>681</v>
      </c>
      <c r="AU10" s="12">
        <v>134</v>
      </c>
      <c r="AV10" s="12">
        <v>297</v>
      </c>
      <c r="AW10" s="12">
        <f t="shared" si="4"/>
        <v>1743</v>
      </c>
      <c r="AX10" s="1">
        <f t="shared" si="5"/>
        <v>30.223686492110279</v>
      </c>
      <c r="AY10" s="12">
        <v>113</v>
      </c>
      <c r="AZ10" s="12">
        <v>31</v>
      </c>
      <c r="BA10" s="12">
        <v>339</v>
      </c>
      <c r="BB10" s="12">
        <v>25</v>
      </c>
      <c r="BC10" s="12">
        <v>65</v>
      </c>
      <c r="BD10" s="12">
        <v>19</v>
      </c>
      <c r="BE10" s="12">
        <f t="shared" si="6"/>
        <v>592</v>
      </c>
      <c r="BF10" s="1">
        <f t="shared" si="7"/>
        <v>14.302971732302488</v>
      </c>
    </row>
    <row r="11" spans="1:59" x14ac:dyDescent="0.25">
      <c r="A11" s="3" t="s">
        <v>10</v>
      </c>
      <c r="B11" s="8"/>
      <c r="C11" s="4">
        <v>113</v>
      </c>
      <c r="D11" s="8">
        <v>6</v>
      </c>
      <c r="E11" s="4">
        <v>74</v>
      </c>
      <c r="F11" s="4">
        <v>15</v>
      </c>
      <c r="G11" s="8"/>
      <c r="H11" s="4">
        <v>2</v>
      </c>
      <c r="I11" s="8">
        <v>1</v>
      </c>
      <c r="J11" s="4">
        <v>28</v>
      </c>
      <c r="K11" s="4">
        <v>9</v>
      </c>
      <c r="L11" s="4">
        <v>4</v>
      </c>
      <c r="M11" s="4"/>
      <c r="N11" s="4">
        <v>50</v>
      </c>
      <c r="O11" s="4">
        <v>9</v>
      </c>
      <c r="P11" s="4">
        <v>7</v>
      </c>
      <c r="Q11" s="8">
        <v>7</v>
      </c>
      <c r="R11" s="4">
        <v>59</v>
      </c>
      <c r="S11" s="4">
        <v>39</v>
      </c>
      <c r="T11" s="4">
        <v>24</v>
      </c>
      <c r="U11" s="8"/>
      <c r="V11" s="4">
        <v>136</v>
      </c>
      <c r="W11" s="4">
        <v>35</v>
      </c>
      <c r="X11" s="4">
        <v>20</v>
      </c>
      <c r="Y11" s="4">
        <v>42</v>
      </c>
      <c r="Z11" s="8">
        <v>2</v>
      </c>
      <c r="AA11" s="4">
        <v>134</v>
      </c>
      <c r="AB11" s="8">
        <v>2</v>
      </c>
      <c r="AC11" s="4">
        <v>13</v>
      </c>
      <c r="AD11" s="4">
        <v>18</v>
      </c>
      <c r="AE11" s="4">
        <v>40</v>
      </c>
      <c r="AF11" s="8">
        <v>2</v>
      </c>
      <c r="AG11" s="10">
        <v>11</v>
      </c>
      <c r="AH11" s="4"/>
      <c r="AI11" s="4">
        <v>49</v>
      </c>
      <c r="AJ11" s="13">
        <v>200</v>
      </c>
      <c r="AK11" s="8">
        <v>2</v>
      </c>
      <c r="AL11" s="13">
        <f t="shared" si="1"/>
        <v>1153</v>
      </c>
      <c r="AM11" s="13">
        <f t="shared" si="0"/>
        <v>1120</v>
      </c>
      <c r="AN11" s="1">
        <f t="shared" si="2"/>
        <v>7.6050791064032053</v>
      </c>
      <c r="AO11" s="16"/>
      <c r="AP11" s="12">
        <v>97</v>
      </c>
      <c r="AQ11" s="12">
        <v>42</v>
      </c>
      <c r="AR11" s="12">
        <v>16</v>
      </c>
      <c r="AS11" s="12">
        <v>59</v>
      </c>
      <c r="AT11" s="12">
        <v>141</v>
      </c>
      <c r="AU11" s="12">
        <v>31</v>
      </c>
      <c r="AV11" s="12">
        <v>135</v>
      </c>
      <c r="AW11" s="12">
        <f t="shared" si="4"/>
        <v>521</v>
      </c>
      <c r="AX11" s="1">
        <f t="shared" si="5"/>
        <v>9.034159875151726</v>
      </c>
      <c r="AY11" s="12">
        <v>127</v>
      </c>
      <c r="AZ11" s="12">
        <v>13</v>
      </c>
      <c r="BA11" s="12">
        <v>117</v>
      </c>
      <c r="BB11" s="12">
        <v>42</v>
      </c>
      <c r="BC11" s="12">
        <v>54</v>
      </c>
      <c r="BD11" s="12">
        <v>29</v>
      </c>
      <c r="BE11" s="12">
        <f t="shared" si="6"/>
        <v>382</v>
      </c>
      <c r="BF11" s="1">
        <f t="shared" si="7"/>
        <v>9.2292824353708625</v>
      </c>
    </row>
    <row r="12" spans="1:59" x14ac:dyDescent="0.25">
      <c r="A12" s="3" t="s">
        <v>11</v>
      </c>
      <c r="B12" s="8"/>
      <c r="C12" s="4">
        <v>5</v>
      </c>
      <c r="D12" s="8">
        <v>4</v>
      </c>
      <c r="E12" s="4">
        <v>5</v>
      </c>
      <c r="F12" s="4">
        <v>14</v>
      </c>
      <c r="G12" s="8"/>
      <c r="H12" s="4">
        <v>4</v>
      </c>
      <c r="I12" s="8"/>
      <c r="J12" s="4">
        <v>1</v>
      </c>
      <c r="K12" s="4">
        <v>6</v>
      </c>
      <c r="L12" s="4">
        <v>4</v>
      </c>
      <c r="M12" s="4"/>
      <c r="N12" s="4">
        <v>7</v>
      </c>
      <c r="O12" s="4">
        <v>2</v>
      </c>
      <c r="P12" s="4">
        <v>1</v>
      </c>
      <c r="Q12" s="8">
        <v>4</v>
      </c>
      <c r="R12" s="4"/>
      <c r="S12" s="4"/>
      <c r="T12" s="4">
        <v>15</v>
      </c>
      <c r="U12" s="8"/>
      <c r="V12" s="4">
        <v>655</v>
      </c>
      <c r="W12" s="4">
        <v>2</v>
      </c>
      <c r="X12" s="4">
        <v>4</v>
      </c>
      <c r="Y12" s="4">
        <v>1</v>
      </c>
      <c r="Z12" s="8"/>
      <c r="AA12" s="4"/>
      <c r="AB12" s="8">
        <v>2</v>
      </c>
      <c r="AC12" s="4">
        <v>3</v>
      </c>
      <c r="AD12" s="4">
        <v>2</v>
      </c>
      <c r="AE12" s="4">
        <v>1</v>
      </c>
      <c r="AF12" s="8">
        <v>3</v>
      </c>
      <c r="AG12" s="10">
        <v>1</v>
      </c>
      <c r="AH12" s="4">
        <v>18</v>
      </c>
      <c r="AI12" s="4"/>
      <c r="AJ12" s="13">
        <v>16</v>
      </c>
      <c r="AK12" s="8"/>
      <c r="AL12" s="13">
        <f t="shared" si="1"/>
        <v>780</v>
      </c>
      <c r="AM12" s="13">
        <f t="shared" si="0"/>
        <v>766</v>
      </c>
      <c r="AN12" s="1">
        <f t="shared" si="2"/>
        <v>5.2013308888436205</v>
      </c>
      <c r="AO12" s="16">
        <f t="shared" si="3"/>
        <v>766</v>
      </c>
      <c r="AP12" s="12"/>
      <c r="AQ12" s="12">
        <v>170</v>
      </c>
      <c r="AR12" s="12"/>
      <c r="AS12" s="12">
        <v>12</v>
      </c>
      <c r="AT12" s="12"/>
      <c r="AU12" s="12"/>
      <c r="AV12" s="12"/>
      <c r="AW12" s="12">
        <f t="shared" si="4"/>
        <v>182</v>
      </c>
      <c r="AX12" s="1">
        <f t="shared" si="5"/>
        <v>3.155886942951275</v>
      </c>
      <c r="AY12" s="12">
        <v>16</v>
      </c>
      <c r="AZ12" s="12"/>
      <c r="BA12" s="12">
        <v>15</v>
      </c>
      <c r="BB12" s="12"/>
      <c r="BC12" s="12"/>
      <c r="BD12" s="12"/>
      <c r="BE12" s="12">
        <f t="shared" si="6"/>
        <v>31</v>
      </c>
      <c r="BF12" s="1">
        <f t="shared" si="7"/>
        <v>0.74897318192800189</v>
      </c>
    </row>
    <row r="13" spans="1:59" x14ac:dyDescent="0.25">
      <c r="A13" s="3" t="s">
        <v>12</v>
      </c>
      <c r="B13" s="8"/>
      <c r="C13" s="4">
        <v>27</v>
      </c>
      <c r="D13" s="8"/>
      <c r="E13" s="4"/>
      <c r="F13" s="4"/>
      <c r="G13" s="8"/>
      <c r="H13" s="4"/>
      <c r="I13" s="8"/>
      <c r="J13" s="4"/>
      <c r="K13" s="4"/>
      <c r="L13" s="4"/>
      <c r="M13" s="4"/>
      <c r="N13" s="4"/>
      <c r="O13" s="4"/>
      <c r="P13" s="4">
        <v>8</v>
      </c>
      <c r="Q13" s="8"/>
      <c r="R13" s="4"/>
      <c r="S13" s="4">
        <v>1</v>
      </c>
      <c r="T13" s="4">
        <v>1</v>
      </c>
      <c r="U13" s="8"/>
      <c r="V13" s="4">
        <v>1</v>
      </c>
      <c r="W13" s="4"/>
      <c r="X13" s="4"/>
      <c r="Y13" s="4"/>
      <c r="Z13" s="8"/>
      <c r="AA13" s="4"/>
      <c r="AB13" s="8"/>
      <c r="AC13" s="4"/>
      <c r="AD13" s="4"/>
      <c r="AE13" s="4"/>
      <c r="AF13" s="8"/>
      <c r="AG13" s="10"/>
      <c r="AH13" s="4"/>
      <c r="AI13" s="4"/>
      <c r="AJ13" s="13"/>
      <c r="AK13" s="8"/>
      <c r="AL13" s="13">
        <f t="shared" si="1"/>
        <v>38</v>
      </c>
      <c r="AM13" s="13">
        <f t="shared" si="0"/>
        <v>38</v>
      </c>
      <c r="AN13" s="1"/>
      <c r="AO13" s="16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9" x14ac:dyDescent="0.25">
      <c r="A14" s="3" t="s">
        <v>13</v>
      </c>
      <c r="B14" s="8"/>
      <c r="C14" s="4"/>
      <c r="D14" s="8"/>
      <c r="E14" s="4"/>
      <c r="F14" s="4"/>
      <c r="G14" s="8"/>
      <c r="H14" s="4"/>
      <c r="I14" s="8"/>
      <c r="J14" s="4"/>
      <c r="K14" s="4"/>
      <c r="L14" s="4"/>
      <c r="M14" s="4"/>
      <c r="N14" s="4"/>
      <c r="O14" s="4"/>
      <c r="P14" s="4"/>
      <c r="Q14" s="8"/>
      <c r="R14" s="4"/>
      <c r="S14" s="4"/>
      <c r="T14" s="4"/>
      <c r="U14" s="8"/>
      <c r="V14" s="4"/>
      <c r="W14" s="4"/>
      <c r="X14" s="4"/>
      <c r="Y14" s="4"/>
      <c r="Z14" s="8"/>
      <c r="AA14" s="4"/>
      <c r="AB14" s="8"/>
      <c r="AC14" s="4"/>
      <c r="AD14" s="4"/>
      <c r="AE14" s="4"/>
      <c r="AF14" s="8"/>
      <c r="AG14" s="10"/>
      <c r="AH14" s="4">
        <v>39</v>
      </c>
      <c r="AI14" s="4"/>
      <c r="AJ14" s="13">
        <v>33</v>
      </c>
      <c r="AK14" s="8"/>
      <c r="AL14" s="13">
        <f t="shared" si="1"/>
        <v>72</v>
      </c>
      <c r="AM14" s="13">
        <f t="shared" si="0"/>
        <v>72</v>
      </c>
      <c r="AN14" s="1"/>
      <c r="AO14" s="16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9" x14ac:dyDescent="0.25">
      <c r="A15" s="3" t="s">
        <v>1</v>
      </c>
      <c r="B15" s="8">
        <f>SUM(B2:B14)</f>
        <v>12</v>
      </c>
      <c r="C15" s="4">
        <f t="shared" ref="C15:AI15" si="8">SUM(C2:C14)</f>
        <v>1365</v>
      </c>
      <c r="D15" s="8">
        <f t="shared" si="8"/>
        <v>80</v>
      </c>
      <c r="E15" s="4">
        <f t="shared" si="8"/>
        <v>546</v>
      </c>
      <c r="F15" s="4">
        <f t="shared" si="8"/>
        <v>479</v>
      </c>
      <c r="G15" s="8">
        <f t="shared" si="8"/>
        <v>23</v>
      </c>
      <c r="H15" s="4">
        <f t="shared" si="8"/>
        <v>147</v>
      </c>
      <c r="I15" s="8">
        <f t="shared" si="8"/>
        <v>15</v>
      </c>
      <c r="J15" s="4">
        <f t="shared" si="8"/>
        <v>393</v>
      </c>
      <c r="K15" s="4">
        <f t="shared" si="8"/>
        <v>459</v>
      </c>
      <c r="L15" s="4">
        <f t="shared" si="8"/>
        <v>274</v>
      </c>
      <c r="M15" s="4">
        <f t="shared" si="8"/>
        <v>148</v>
      </c>
      <c r="N15" s="4">
        <f t="shared" si="8"/>
        <v>490</v>
      </c>
      <c r="O15" s="4">
        <f t="shared" si="8"/>
        <v>128</v>
      </c>
      <c r="P15" s="4">
        <f t="shared" si="8"/>
        <v>228</v>
      </c>
      <c r="Q15" s="8">
        <f t="shared" si="8"/>
        <v>57</v>
      </c>
      <c r="R15" s="4">
        <f t="shared" si="8"/>
        <v>896</v>
      </c>
      <c r="S15" s="4">
        <f t="shared" si="8"/>
        <v>279</v>
      </c>
      <c r="T15" s="4">
        <f t="shared" si="8"/>
        <v>405</v>
      </c>
      <c r="U15" s="8">
        <f t="shared" si="8"/>
        <v>79</v>
      </c>
      <c r="V15" s="4">
        <f t="shared" si="8"/>
        <v>4283</v>
      </c>
      <c r="W15" s="4">
        <f t="shared" si="8"/>
        <v>232</v>
      </c>
      <c r="X15" s="4">
        <f t="shared" si="8"/>
        <v>229</v>
      </c>
      <c r="Y15" s="4">
        <f t="shared" si="8"/>
        <v>503</v>
      </c>
      <c r="Z15" s="8">
        <f t="shared" si="8"/>
        <v>73</v>
      </c>
      <c r="AA15" s="4">
        <f t="shared" si="8"/>
        <v>497</v>
      </c>
      <c r="AB15" s="8">
        <f t="shared" si="8"/>
        <v>94</v>
      </c>
      <c r="AC15" s="4">
        <f t="shared" si="8"/>
        <v>117</v>
      </c>
      <c r="AD15" s="4">
        <f t="shared" si="8"/>
        <v>194</v>
      </c>
      <c r="AE15" s="4">
        <f t="shared" si="8"/>
        <v>114</v>
      </c>
      <c r="AF15" s="8">
        <f t="shared" si="8"/>
        <v>90</v>
      </c>
      <c r="AG15" s="8">
        <f>SUM(AG2:AG14)</f>
        <v>74</v>
      </c>
      <c r="AH15" s="4">
        <f t="shared" si="8"/>
        <v>418</v>
      </c>
      <c r="AI15" s="4">
        <f t="shared" si="8"/>
        <v>150</v>
      </c>
      <c r="AJ15" s="13">
        <f>SUM(AJ2:AJ14)</f>
        <v>1863</v>
      </c>
      <c r="AK15" s="8">
        <f>SUM(AK2:AK14)</f>
        <v>88</v>
      </c>
      <c r="AL15" s="4">
        <f>SUM(AL2:AL14)</f>
        <v>15522</v>
      </c>
      <c r="AM15" s="13">
        <f t="shared" si="0"/>
        <v>14837</v>
      </c>
      <c r="AN15" s="1"/>
      <c r="AO15" s="16"/>
      <c r="AP15" s="4">
        <f>SUM(AP2:AP14)</f>
        <v>979</v>
      </c>
      <c r="AQ15" s="4">
        <f t="shared" ref="AQ15:AW15" si="9">SUM(AQ2:AQ14)</f>
        <v>587</v>
      </c>
      <c r="AR15" s="4">
        <f t="shared" si="9"/>
        <v>343</v>
      </c>
      <c r="AS15" s="4">
        <f t="shared" si="9"/>
        <v>721</v>
      </c>
      <c r="AT15" s="4">
        <f t="shared" si="9"/>
        <v>1867</v>
      </c>
      <c r="AU15" s="4">
        <f t="shared" si="9"/>
        <v>373</v>
      </c>
      <c r="AV15" s="4">
        <f t="shared" si="9"/>
        <v>897</v>
      </c>
      <c r="AW15" s="4">
        <f t="shared" si="9"/>
        <v>5767</v>
      </c>
      <c r="AX15" s="12"/>
      <c r="AY15" s="12">
        <f>SUM(AY2:AY14)</f>
        <v>1234</v>
      </c>
      <c r="AZ15" s="12">
        <f t="shared" ref="AZ15:BE15" si="10">SUM(AZ2:AZ14)</f>
        <v>197</v>
      </c>
      <c r="BA15" s="12">
        <f t="shared" si="10"/>
        <v>1363</v>
      </c>
      <c r="BB15" s="12">
        <f t="shared" si="10"/>
        <v>371</v>
      </c>
      <c r="BC15" s="12">
        <f t="shared" si="10"/>
        <v>689</v>
      </c>
      <c r="BD15" s="12">
        <f t="shared" si="10"/>
        <v>285</v>
      </c>
      <c r="BE15" s="12">
        <f t="shared" si="10"/>
        <v>4139</v>
      </c>
      <c r="BF15" s="12"/>
    </row>
    <row r="16" spans="1:59" x14ac:dyDescent="0.25">
      <c r="A16" s="3" t="s">
        <v>14</v>
      </c>
      <c r="B16" s="8">
        <f>B15-(B14+B13)</f>
        <v>12</v>
      </c>
      <c r="C16" s="4">
        <f>C15-(C14+C13)</f>
        <v>1338</v>
      </c>
      <c r="D16" s="8">
        <f t="shared" ref="D16:AL16" si="11">D15-(D14+D13)</f>
        <v>80</v>
      </c>
      <c r="E16" s="4">
        <f t="shared" si="11"/>
        <v>546</v>
      </c>
      <c r="F16" s="4">
        <f t="shared" si="11"/>
        <v>479</v>
      </c>
      <c r="G16" s="8">
        <f t="shared" si="11"/>
        <v>23</v>
      </c>
      <c r="H16" s="4">
        <f t="shared" si="11"/>
        <v>147</v>
      </c>
      <c r="I16" s="8">
        <f t="shared" si="11"/>
        <v>15</v>
      </c>
      <c r="J16" s="4">
        <f t="shared" si="11"/>
        <v>393</v>
      </c>
      <c r="K16" s="4">
        <f t="shared" si="11"/>
        <v>459</v>
      </c>
      <c r="L16" s="4">
        <f t="shared" si="11"/>
        <v>274</v>
      </c>
      <c r="M16" s="4">
        <f t="shared" si="11"/>
        <v>148</v>
      </c>
      <c r="N16" s="4">
        <f t="shared" si="11"/>
        <v>490</v>
      </c>
      <c r="O16" s="4">
        <f t="shared" si="11"/>
        <v>128</v>
      </c>
      <c r="P16" s="4">
        <f t="shared" si="11"/>
        <v>220</v>
      </c>
      <c r="Q16" s="8">
        <f t="shared" si="11"/>
        <v>57</v>
      </c>
      <c r="R16" s="4">
        <f t="shared" si="11"/>
        <v>896</v>
      </c>
      <c r="S16" s="4">
        <f t="shared" si="11"/>
        <v>278</v>
      </c>
      <c r="T16" s="4">
        <f t="shared" si="11"/>
        <v>404</v>
      </c>
      <c r="U16" s="8">
        <f t="shared" si="11"/>
        <v>79</v>
      </c>
      <c r="V16" s="4">
        <f t="shared" si="11"/>
        <v>4282</v>
      </c>
      <c r="W16" s="4">
        <f t="shared" si="11"/>
        <v>232</v>
      </c>
      <c r="X16" s="4">
        <f t="shared" si="11"/>
        <v>229</v>
      </c>
      <c r="Y16" s="4">
        <f t="shared" si="11"/>
        <v>503</v>
      </c>
      <c r="Z16" s="8">
        <f t="shared" si="11"/>
        <v>73</v>
      </c>
      <c r="AA16" s="4">
        <f t="shared" si="11"/>
        <v>497</v>
      </c>
      <c r="AB16" s="8">
        <f t="shared" si="11"/>
        <v>94</v>
      </c>
      <c r="AC16" s="4">
        <f t="shared" si="11"/>
        <v>117</v>
      </c>
      <c r="AD16" s="4">
        <f t="shared" si="11"/>
        <v>194</v>
      </c>
      <c r="AE16" s="4">
        <f t="shared" si="11"/>
        <v>114</v>
      </c>
      <c r="AF16" s="8">
        <f t="shared" si="11"/>
        <v>90</v>
      </c>
      <c r="AG16" s="8">
        <f t="shared" si="11"/>
        <v>74</v>
      </c>
      <c r="AH16" s="4">
        <f t="shared" si="11"/>
        <v>379</v>
      </c>
      <c r="AI16" s="4">
        <f t="shared" si="11"/>
        <v>150</v>
      </c>
      <c r="AJ16" s="13">
        <f t="shared" si="11"/>
        <v>1830</v>
      </c>
      <c r="AK16" s="8">
        <f t="shared" si="11"/>
        <v>88</v>
      </c>
      <c r="AL16" s="4">
        <f t="shared" si="11"/>
        <v>15412</v>
      </c>
      <c r="AM16" s="4">
        <f>AM15-(AM14+AM13)</f>
        <v>14727</v>
      </c>
      <c r="AN16" s="1">
        <f>SUM(AN2:AN12)</f>
        <v>100.00000000000001</v>
      </c>
      <c r="AO16" s="16">
        <f>SUM(AO2:AO12)</f>
        <v>13607</v>
      </c>
      <c r="AP16" s="4">
        <f>AP15-(AP14+AP13)</f>
        <v>979</v>
      </c>
      <c r="AQ16" s="4">
        <f t="shared" ref="AQ16:AY16" si="12">AQ15-(AQ14+AQ13)</f>
        <v>587</v>
      </c>
      <c r="AR16" s="4">
        <f t="shared" si="12"/>
        <v>343</v>
      </c>
      <c r="AS16" s="4">
        <f t="shared" si="12"/>
        <v>721</v>
      </c>
      <c r="AT16" s="4">
        <f t="shared" si="12"/>
        <v>1867</v>
      </c>
      <c r="AU16" s="4">
        <f t="shared" si="12"/>
        <v>373</v>
      </c>
      <c r="AV16" s="4">
        <f t="shared" si="12"/>
        <v>897</v>
      </c>
      <c r="AW16" s="4">
        <f t="shared" si="12"/>
        <v>5767</v>
      </c>
      <c r="AX16" s="1">
        <f>SUM(AX2:AX12)</f>
        <v>99.999999999999986</v>
      </c>
      <c r="AY16" s="13">
        <f t="shared" si="12"/>
        <v>1234</v>
      </c>
      <c r="AZ16" s="13">
        <f t="shared" ref="AZ16" si="13">AZ15-(AZ14+AZ13)</f>
        <v>197</v>
      </c>
      <c r="BA16" s="13">
        <f t="shared" ref="BA16" si="14">BA15-(BA14+BA13)</f>
        <v>1363</v>
      </c>
      <c r="BB16" s="13">
        <f t="shared" ref="BB16" si="15">BB15-(BB14+BB13)</f>
        <v>371</v>
      </c>
      <c r="BC16" s="13">
        <f t="shared" ref="BC16" si="16">BC15-(BC14+BC13)</f>
        <v>689</v>
      </c>
      <c r="BD16" s="13">
        <f t="shared" ref="BD16:BE16" si="17">BD15-(BD14+BD13)</f>
        <v>285</v>
      </c>
      <c r="BE16" s="13">
        <f t="shared" si="17"/>
        <v>4139</v>
      </c>
      <c r="BF16" s="1">
        <f>SUM(BF2:BF12)</f>
        <v>100.00000000000001</v>
      </c>
    </row>
    <row r="17" spans="1:41" ht="13.5" customHeight="1" x14ac:dyDescent="0.25">
      <c r="AO17" s="2"/>
    </row>
    <row r="18" spans="1:41" x14ac:dyDescent="0.25">
      <c r="AO18" s="2"/>
    </row>
    <row r="19" spans="1:41" ht="30" x14ac:dyDescent="0.25">
      <c r="A19" s="20" t="s">
        <v>68</v>
      </c>
      <c r="AO19" s="2"/>
    </row>
    <row r="20" spans="1:41" ht="30" x14ac:dyDescent="0.25">
      <c r="A20" s="20" t="s">
        <v>67</v>
      </c>
    </row>
    <row r="22" spans="1:41" x14ac:dyDescent="0.25">
      <c r="AM22" s="18"/>
    </row>
    <row r="31" spans="1:41" x14ac:dyDescent="0.25">
      <c r="A31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Stellenbosch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Warren</dc:creator>
  <cp:lastModifiedBy>Violet Chihota</cp:lastModifiedBy>
  <dcterms:created xsi:type="dcterms:W3CDTF">2015-07-09T11:09:48Z</dcterms:created>
  <dcterms:modified xsi:type="dcterms:W3CDTF">2018-07-06T15:33:01Z</dcterms:modified>
</cp:coreProperties>
</file>